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OPĆI DIO" sheetId="1" r:id="rId1"/>
    <sheet name="PRIHODI" sheetId="2" r:id="rId2"/>
    <sheet name="RASHOD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<sst xmlns="http://schemas.openxmlformats.org/spreadsheetml/2006/main" count="111" uniqueCount="89">
  <si>
    <t>NAZIV</t>
  </si>
  <si>
    <t>DRŽAVNI PRORAČUN</t>
  </si>
  <si>
    <t>ŽUPANIJA - DEC</t>
  </si>
  <si>
    <t>ŽUPANIJA - OSTALO</t>
  </si>
  <si>
    <t>OPĆINA</t>
  </si>
  <si>
    <t>VLASTITI PRIHODI</t>
  </si>
  <si>
    <t>Prihodi od finacijske imovine</t>
  </si>
  <si>
    <t>PRIHODI OD IMOVINE</t>
  </si>
  <si>
    <t>Prihodi po posebnim propisima</t>
  </si>
  <si>
    <t>PRIHODI PO POSEBNIM PROPISIMA</t>
  </si>
  <si>
    <t>PRIH OD PROD. ROBE I PRUŽ. USLUGA</t>
  </si>
  <si>
    <t>Prihodi za finac. redovne djelatnosti</t>
  </si>
  <si>
    <t>PRIHODI IZ PRORAČUNA</t>
  </si>
  <si>
    <t>PRIHODI POSLOVANJA</t>
  </si>
  <si>
    <t>Prih. od prodaje građ. objekata</t>
  </si>
  <si>
    <t>PRIH OD PROD. PROIZV. DUG. IMOV.</t>
  </si>
  <si>
    <t>U K U P N O:</t>
  </si>
  <si>
    <t>OSNOVNA ŠKOLA SIDE KOŠUTIĆ</t>
  </si>
  <si>
    <t xml:space="preserve">        R A D O B O J</t>
  </si>
  <si>
    <t>ŽUPANIJA -  DEC</t>
  </si>
  <si>
    <t>ŽUPANIJA  - OSTALO</t>
  </si>
  <si>
    <t>Plaće (bruto)</t>
  </si>
  <si>
    <t>Ostali rashodi za zaposlene</t>
  </si>
  <si>
    <t>Doprinosi na plaće</t>
  </si>
  <si>
    <t>RASHODI ZA ZAPOSLENE</t>
  </si>
  <si>
    <t>Naknade troškova zaposlenima</t>
  </si>
  <si>
    <t>Rashodi za mat. i energiju</t>
  </si>
  <si>
    <t>Rashodi za usluge</t>
  </si>
  <si>
    <t>Ostali nespom. rashodi poslovanja</t>
  </si>
  <si>
    <t>MATERIJALNI RASHODI</t>
  </si>
  <si>
    <t>Ostali financijski rashodi</t>
  </si>
  <si>
    <t>FINANCIJSKI RASHODI</t>
  </si>
  <si>
    <t>Postrojenja i oprema</t>
  </si>
  <si>
    <t>Knjige</t>
  </si>
  <si>
    <t>RASHODI ZA NAB. PROIZV.DUG. IM.</t>
  </si>
  <si>
    <t>Dod. ulag. na građ. obj. - dogradnja šk.</t>
  </si>
  <si>
    <t>RASH. ZA DOD.ULAG.NA NEF.IMOV.</t>
  </si>
  <si>
    <t>RASH.ZA NAB.NEPR.DUG. IMOVINE</t>
  </si>
  <si>
    <t>SUFINAC. CIJENE USLUGA</t>
  </si>
  <si>
    <t>SUFINANC. CIJENE USLUGA</t>
  </si>
  <si>
    <t>PRIH.OD PROD. NEF. IMOVINE</t>
  </si>
  <si>
    <t>PRIH. OD PROD. NEF. IMOVINE</t>
  </si>
  <si>
    <t>Milena Veseljak</t>
  </si>
  <si>
    <t>Predsjednica Šk. odbora:</t>
  </si>
  <si>
    <t>Prih. od prod. robe i pruž. usluga</t>
  </si>
  <si>
    <t>OPĆI PRIHODI I PRIMICI</t>
  </si>
  <si>
    <t>POMOĆI</t>
  </si>
  <si>
    <t>PRIH. ZA POS. NAMJENE</t>
  </si>
  <si>
    <t>DONACIJE</t>
  </si>
  <si>
    <t>KONTO</t>
  </si>
  <si>
    <t>PRIH. OD PROD. NEFIN. IMOVINE</t>
  </si>
  <si>
    <t>IZVORI FINANCIRANJA</t>
  </si>
  <si>
    <t>NEFINANC. IMOVINA</t>
  </si>
  <si>
    <t xml:space="preserve">NAMJENSKI PRIMICI </t>
  </si>
  <si>
    <t>NAMJENSKI PRIMICI OD ZADUŽIVANJA</t>
  </si>
  <si>
    <t>PRIHODI I PRIMICI</t>
  </si>
  <si>
    <t>RASHODI I IZDACI</t>
  </si>
  <si>
    <t>OPĆI DIO</t>
  </si>
  <si>
    <t>PRIHODI UKUPNO</t>
  </si>
  <si>
    <t>PRIHODI OD NEFINANCIJSKE IMOVINE</t>
  </si>
  <si>
    <t>RASHODI UKUPNO</t>
  </si>
  <si>
    <t>RASHODI POSLOVANJA</t>
  </si>
  <si>
    <t>RAZLIKA - VIŠAK / MANJAK</t>
  </si>
  <si>
    <t>VIŠAK/MANJAK IZ 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</si>
  <si>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</si>
  <si>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</si>
  <si>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</si>
  <si>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</si>
  <si>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ZA NEFINACIJSKU IMOVINU</t>
  </si>
  <si>
    <t>PROJEKCIJA</t>
  </si>
  <si>
    <t>FINANCIJSKI PLAN OSNOVNE ŠKOLE SIDE KOŠUTIĆ RADOBOJ</t>
  </si>
  <si>
    <t xml:space="preserve"> /na 3. razini ekonomske klasifikacije /</t>
  </si>
  <si>
    <t>Pomoći iz proračuna koji nije nadležan</t>
  </si>
  <si>
    <t>POMOĆI OD SUBJEKATA UNUTAR OPĆEG PRORAČUNA</t>
  </si>
  <si>
    <t>PROJEKCIJA 2018.</t>
  </si>
  <si>
    <t>2018.</t>
  </si>
  <si>
    <t>Vesna Horvat</t>
  </si>
  <si>
    <t>ZA 2017. GODINU I PROJEKCIJA ZA 2018. I 2019. GODINU</t>
  </si>
  <si>
    <t>PLAN 2017.</t>
  </si>
  <si>
    <t>PROJEKCIJA 2019.</t>
  </si>
  <si>
    <t>FINANCIJSKI PLAN ZA 2017. GODINU I PROJEKCIJA ZA 2018. I 2019. GODINU</t>
  </si>
  <si>
    <t>UKUPNO    2017.</t>
  </si>
  <si>
    <t>2019.</t>
  </si>
  <si>
    <t>Tekuće pomoći od HZMO, HZZ, HZZO</t>
  </si>
  <si>
    <t>UKUPNO 2017.</t>
  </si>
  <si>
    <t>Ravnateljica:</t>
  </si>
  <si>
    <t>U Radoboju,  14. prosinca 2016.</t>
  </si>
  <si>
    <t>Klasa: 400-01/16-01/4</t>
  </si>
  <si>
    <t>Urbroj: 2140/04-380-25-16-05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</si>
</sst>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6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1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4.8515625" style="0" customWidth="1"/>
    <col min="2" max="2" width="16.8515625" style="0" customWidth="1"/>
    <col min="3" max="4" width="17.421875" style="0" customWidth="1"/>
    <col min="5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17</v>
      </c>
      <c r="B1" s="2"/>
    </row>
    <row r="2" spans="1:2" ht="13.5" customHeight="1">
      <c r="A2" s="2" t="s">
        <v>18</v>
      </c>
      <c r="B2" s="2"/>
    </row>
    <row r="3" ht="13.5" customHeight="1"/>
    <row r="4" spans="1:14" s="44" customFormat="1" ht="18.75" customHeight="1">
      <c r="A4" s="66" t="s">
        <v>70</v>
      </c>
      <c r="B4" s="66"/>
      <c r="C4" s="66"/>
      <c r="D4" s="66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4" s="44" customFormat="1" ht="18.75" customHeight="1">
      <c r="A5" s="66" t="s">
        <v>77</v>
      </c>
      <c r="B5" s="66"/>
      <c r="C5" s="66"/>
      <c r="D5" s="66"/>
    </row>
    <row r="6" spans="1:2" ht="12.75">
      <c r="A6" s="15"/>
      <c r="B6" s="16"/>
    </row>
    <row r="7" spans="1:4" ht="12.75">
      <c r="A7" s="67" t="s">
        <v>57</v>
      </c>
      <c r="B7" s="67"/>
      <c r="C7" s="67"/>
      <c r="D7" s="67"/>
    </row>
    <row r="8" spans="1:14" ht="25.5" customHeight="1">
      <c r="A8" s="2"/>
      <c r="B8" s="24"/>
      <c r="C8" s="64"/>
      <c r="D8" s="64"/>
      <c r="E8" s="64"/>
      <c r="F8" s="64"/>
      <c r="G8" s="64"/>
      <c r="H8" s="64"/>
      <c r="I8" s="64"/>
      <c r="J8" s="64"/>
      <c r="K8" s="64"/>
      <c r="L8" s="24"/>
      <c r="M8" s="24"/>
      <c r="N8" s="24"/>
    </row>
    <row r="9" spans="1:14" ht="24" customHeight="1">
      <c r="A9" s="48"/>
      <c r="B9" s="47" t="s">
        <v>78</v>
      </c>
      <c r="C9" s="47" t="s">
        <v>74</v>
      </c>
      <c r="D9" s="47" t="s">
        <v>79</v>
      </c>
      <c r="E9" s="35"/>
      <c r="F9" s="25"/>
      <c r="G9" s="26"/>
      <c r="H9" s="26"/>
      <c r="I9" s="27"/>
      <c r="J9" s="26"/>
      <c r="K9" s="26"/>
      <c r="L9" s="28"/>
      <c r="M9" s="65"/>
      <c r="N9" s="65"/>
    </row>
    <row r="10" spans="1:14" s="2" customFormat="1" ht="18" customHeight="1">
      <c r="A10" s="49" t="s">
        <v>58</v>
      </c>
      <c r="B10" s="39">
        <v>5541892</v>
      </c>
      <c r="C10" s="39">
        <v>5541892</v>
      </c>
      <c r="D10" s="39">
        <v>5541892</v>
      </c>
      <c r="E10" s="29"/>
      <c r="F10" s="29"/>
      <c r="G10" s="29"/>
      <c r="H10" s="29"/>
      <c r="I10" s="29"/>
      <c r="J10" s="29"/>
      <c r="K10" s="29"/>
      <c r="L10" s="30"/>
      <c r="M10" s="30"/>
      <c r="N10" s="30"/>
    </row>
    <row r="11" spans="1:14" ht="18" customHeight="1">
      <c r="A11" s="50" t="s">
        <v>13</v>
      </c>
      <c r="B11" s="40">
        <v>5539892</v>
      </c>
      <c r="C11" s="40">
        <v>5539892</v>
      </c>
      <c r="D11" s="40">
        <v>5539892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" customFormat="1" ht="18" customHeight="1">
      <c r="A12" s="50" t="s">
        <v>59</v>
      </c>
      <c r="B12" s="40">
        <v>2000</v>
      </c>
      <c r="C12" s="40">
        <v>2000</v>
      </c>
      <c r="D12" s="40">
        <v>2000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8" customHeight="1">
      <c r="A13" s="50" t="s">
        <v>60</v>
      </c>
      <c r="B13" s="40">
        <v>5541892</v>
      </c>
      <c r="C13" s="40">
        <v>5541892</v>
      </c>
      <c r="D13" s="40">
        <v>5541892</v>
      </c>
      <c r="E13" s="31"/>
      <c r="F13" s="31"/>
      <c r="G13" s="31"/>
      <c r="H13" s="31"/>
      <c r="I13" s="33"/>
      <c r="J13" s="31"/>
      <c r="K13" s="31"/>
      <c r="L13" s="31"/>
      <c r="M13" s="31"/>
      <c r="N13" s="31"/>
    </row>
    <row r="14" spans="1:14" s="2" customFormat="1" ht="18" customHeight="1">
      <c r="A14" s="50" t="s">
        <v>61</v>
      </c>
      <c r="B14" s="40">
        <v>5523892</v>
      </c>
      <c r="C14" s="40">
        <v>5523892</v>
      </c>
      <c r="D14" s="40">
        <v>5523892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8" customHeight="1">
      <c r="A15" s="50" t="s">
        <v>68</v>
      </c>
      <c r="B15" s="40">
        <v>18000</v>
      </c>
      <c r="C15" s="40">
        <v>18000</v>
      </c>
      <c r="D15" s="40">
        <v>18000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s="2" customFormat="1" ht="18" customHeight="1">
      <c r="A16" s="50" t="s">
        <v>62</v>
      </c>
      <c r="B16" s="40">
        <v>0</v>
      </c>
      <c r="C16" s="40">
        <v>0</v>
      </c>
      <c r="D16" s="40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5" customHeight="1">
      <c r="A17" s="41"/>
      <c r="B17" s="10"/>
      <c r="C17" s="20"/>
      <c r="D17" s="20"/>
      <c r="E17" s="31"/>
      <c r="F17" s="31"/>
      <c r="G17" s="31"/>
      <c r="H17" s="31"/>
      <c r="I17" s="31"/>
      <c r="J17" s="31"/>
      <c r="K17" s="31"/>
      <c r="L17" s="32"/>
      <c r="M17" s="31"/>
      <c r="N17" s="31"/>
    </row>
    <row r="18" spans="1:14" s="2" customFormat="1" ht="24" customHeight="1">
      <c r="A18" s="50"/>
      <c r="B18" s="47" t="s">
        <v>78</v>
      </c>
      <c r="C18" s="47" t="s">
        <v>74</v>
      </c>
      <c r="D18" s="47" t="s">
        <v>79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5" customFormat="1" ht="18" customHeight="1">
      <c r="A19" s="51" t="s">
        <v>63</v>
      </c>
      <c r="B19" s="38"/>
      <c r="C19" s="38"/>
      <c r="D19" s="38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23.25" customHeight="1">
      <c r="A20" s="42"/>
      <c r="B20" s="10"/>
      <c r="C20" s="20"/>
      <c r="D20" s="20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2" customFormat="1" ht="24" customHeight="1">
      <c r="A21" s="52"/>
      <c r="B21" s="47" t="s">
        <v>78</v>
      </c>
      <c r="C21" s="47" t="s">
        <v>74</v>
      </c>
      <c r="D21" s="47" t="s">
        <v>79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5" customFormat="1" ht="18" customHeight="1">
      <c r="A22" s="51" t="s">
        <v>64</v>
      </c>
      <c r="B22" s="38"/>
      <c r="C22" s="38"/>
      <c r="D22" s="38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8" customHeight="1">
      <c r="A23" s="52" t="s">
        <v>65</v>
      </c>
      <c r="B23" s="36"/>
      <c r="C23" s="36"/>
      <c r="D23" s="36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8" customHeight="1">
      <c r="A24" s="52" t="s">
        <v>66</v>
      </c>
      <c r="B24" s="36"/>
      <c r="C24" s="36"/>
      <c r="D24" s="36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s="2" customFormat="1" ht="18" customHeight="1">
      <c r="A25" s="52" t="s">
        <v>67</v>
      </c>
      <c r="B25" s="37"/>
      <c r="C25" s="37"/>
      <c r="D25" s="37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5">
    <mergeCell ref="C8:K8"/>
    <mergeCell ref="M9:N9"/>
    <mergeCell ref="A4:D4"/>
    <mergeCell ref="A5:D5"/>
    <mergeCell ref="A7:D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4" width="9.28125" style="0" customWidth="1"/>
    <col min="5" max="5" width="10.00390625" style="0" customWidth="1"/>
    <col min="6" max="10" width="9.28125" style="0" customWidth="1"/>
    <col min="11" max="12" width="10.00390625" style="0" customWidth="1"/>
    <col min="13" max="14" width="9.28125" style="0" customWidth="1"/>
  </cols>
  <sheetData>
    <row r="1" spans="1:2" ht="12.75">
      <c r="A1" s="2" t="s">
        <v>17</v>
      </c>
      <c r="B1" s="2"/>
    </row>
    <row r="2" spans="1:2" ht="13.5" customHeight="1">
      <c r="A2" s="2" t="s">
        <v>18</v>
      </c>
      <c r="B2" s="2"/>
    </row>
    <row r="3" ht="13.5" customHeight="1"/>
    <row r="4" spans="1:14" ht="18.75" customHeight="1">
      <c r="A4" s="67" t="s">
        <v>80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6:8" ht="12.75">
      <c r="F5" s="2" t="s">
        <v>71</v>
      </c>
      <c r="G5" s="2"/>
      <c r="H5" s="2"/>
    </row>
    <row r="6" spans="1:2" ht="12.75">
      <c r="A6" s="15" t="s">
        <v>55</v>
      </c>
      <c r="B6" s="16"/>
    </row>
    <row r="7" spans="1:2" ht="12.75">
      <c r="A7" s="15"/>
      <c r="B7" s="16"/>
    </row>
    <row r="8" spans="1:11" ht="15" customHeight="1">
      <c r="A8" s="2"/>
      <c r="C8" s="69" t="s">
        <v>51</v>
      </c>
      <c r="D8" s="70"/>
      <c r="E8" s="70"/>
      <c r="F8" s="70"/>
      <c r="G8" s="70"/>
      <c r="H8" s="70"/>
      <c r="I8" s="70"/>
      <c r="J8" s="70"/>
      <c r="K8" s="71"/>
    </row>
    <row r="9" spans="3:14" ht="22.5" customHeight="1">
      <c r="C9" s="68" t="s">
        <v>45</v>
      </c>
      <c r="D9" s="68"/>
      <c r="E9" s="68"/>
      <c r="F9" s="7" t="s">
        <v>46</v>
      </c>
      <c r="G9" s="9" t="s">
        <v>47</v>
      </c>
      <c r="H9" s="9" t="s">
        <v>5</v>
      </c>
      <c r="I9" s="18" t="s">
        <v>48</v>
      </c>
      <c r="J9" s="9" t="s">
        <v>52</v>
      </c>
      <c r="K9" s="9" t="s">
        <v>53</v>
      </c>
      <c r="L9" s="72" t="s">
        <v>81</v>
      </c>
      <c r="M9" s="74" t="s">
        <v>69</v>
      </c>
      <c r="N9" s="75"/>
    </row>
    <row r="10" spans="1:14" s="2" customFormat="1" ht="33.75" customHeight="1">
      <c r="A10" s="7" t="s">
        <v>49</v>
      </c>
      <c r="B10" s="8" t="s">
        <v>0</v>
      </c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39</v>
      </c>
      <c r="H10" s="19" t="s">
        <v>5</v>
      </c>
      <c r="I10" s="19" t="s">
        <v>48</v>
      </c>
      <c r="J10" s="19" t="s">
        <v>41</v>
      </c>
      <c r="K10" s="19" t="s">
        <v>54</v>
      </c>
      <c r="L10" s="73"/>
      <c r="M10" s="8" t="s">
        <v>75</v>
      </c>
      <c r="N10" s="8" t="s">
        <v>82</v>
      </c>
    </row>
    <row r="11" spans="1:14" s="2" customFormat="1" ht="15" customHeight="1">
      <c r="A11" s="60">
        <v>634</v>
      </c>
      <c r="B11" s="61" t="s">
        <v>83</v>
      </c>
      <c r="C11" s="19"/>
      <c r="D11" s="19"/>
      <c r="E11" s="19"/>
      <c r="F11" s="19"/>
      <c r="G11" s="56">
        <v>40000</v>
      </c>
      <c r="H11" s="19"/>
      <c r="I11" s="19"/>
      <c r="J11" s="19"/>
      <c r="K11" s="19"/>
      <c r="L11" s="58">
        <v>40000</v>
      </c>
      <c r="M11" s="8"/>
      <c r="N11" s="8"/>
    </row>
    <row r="12" spans="1:14" s="2" customFormat="1" ht="15" customHeight="1">
      <c r="A12" s="53">
        <v>636</v>
      </c>
      <c r="B12" s="62" t="s">
        <v>72</v>
      </c>
      <c r="C12" s="19"/>
      <c r="D12" s="19"/>
      <c r="E12" s="19"/>
      <c r="F12" s="56">
        <v>33000</v>
      </c>
      <c r="G12" s="63"/>
      <c r="H12" s="19"/>
      <c r="I12" s="19"/>
      <c r="J12" s="19"/>
      <c r="K12" s="19"/>
      <c r="L12" s="58">
        <f>SUM(C12:K12)</f>
        <v>33000</v>
      </c>
      <c r="M12" s="8"/>
      <c r="N12" s="8"/>
    </row>
    <row r="13" spans="1:14" s="2" customFormat="1" ht="18.75" customHeight="1">
      <c r="A13" s="54">
        <v>63</v>
      </c>
      <c r="B13" s="55" t="s">
        <v>73</v>
      </c>
      <c r="C13" s="19"/>
      <c r="D13" s="19"/>
      <c r="E13" s="19"/>
      <c r="F13" s="57">
        <v>33000</v>
      </c>
      <c r="G13" s="57">
        <v>40000</v>
      </c>
      <c r="H13" s="19"/>
      <c r="I13" s="19"/>
      <c r="J13" s="19"/>
      <c r="K13" s="19"/>
      <c r="L13" s="59">
        <f>SUM(C13:K13)</f>
        <v>73000</v>
      </c>
      <c r="M13" s="59">
        <v>73000</v>
      </c>
      <c r="N13" s="59">
        <v>73000</v>
      </c>
    </row>
    <row r="14" spans="1:14" ht="15" customHeight="1">
      <c r="A14" s="13">
        <v>641</v>
      </c>
      <c r="B14" s="10" t="s">
        <v>6</v>
      </c>
      <c r="C14" s="20"/>
      <c r="D14" s="20"/>
      <c r="E14" s="20"/>
      <c r="F14" s="20"/>
      <c r="G14" s="20">
        <v>500</v>
      </c>
      <c r="H14" s="20"/>
      <c r="I14" s="20"/>
      <c r="J14" s="20"/>
      <c r="K14" s="20"/>
      <c r="L14" s="20">
        <f>SUM(C14:J14)</f>
        <v>500</v>
      </c>
      <c r="M14" s="45"/>
      <c r="N14" s="45"/>
    </row>
    <row r="15" spans="1:14" s="2" customFormat="1" ht="18.75" customHeight="1">
      <c r="A15" s="4">
        <v>64</v>
      </c>
      <c r="B15" s="11" t="s">
        <v>7</v>
      </c>
      <c r="C15" s="21"/>
      <c r="D15" s="21"/>
      <c r="E15" s="21"/>
      <c r="F15" s="21"/>
      <c r="G15" s="21">
        <v>500</v>
      </c>
      <c r="H15" s="21"/>
      <c r="I15" s="21"/>
      <c r="J15" s="21"/>
      <c r="K15" s="21"/>
      <c r="L15" s="21">
        <f aca="true" t="shared" si="0" ref="L15:L25">SUM(C15:J15)</f>
        <v>500</v>
      </c>
      <c r="M15" s="21">
        <v>500</v>
      </c>
      <c r="N15" s="21">
        <v>500</v>
      </c>
    </row>
    <row r="16" spans="1:14" ht="15" customHeight="1">
      <c r="A16" s="13">
        <v>652</v>
      </c>
      <c r="B16" s="10" t="s">
        <v>8</v>
      </c>
      <c r="C16" s="20"/>
      <c r="D16" s="20"/>
      <c r="E16" s="20"/>
      <c r="F16" s="20"/>
      <c r="G16" s="20">
        <v>312500</v>
      </c>
      <c r="H16" s="20"/>
      <c r="I16" s="22"/>
      <c r="J16" s="20"/>
      <c r="K16" s="20"/>
      <c r="L16" s="20">
        <f t="shared" si="0"/>
        <v>312500</v>
      </c>
      <c r="M16" s="20"/>
      <c r="N16" s="20"/>
    </row>
    <row r="17" spans="1:14" s="2" customFormat="1" ht="18.75" customHeight="1">
      <c r="A17" s="4">
        <v>65</v>
      </c>
      <c r="B17" s="11" t="s">
        <v>9</v>
      </c>
      <c r="C17" s="21"/>
      <c r="D17" s="21"/>
      <c r="E17" s="21"/>
      <c r="F17" s="21"/>
      <c r="G17" s="21">
        <v>312500</v>
      </c>
      <c r="H17" s="21"/>
      <c r="I17" s="21"/>
      <c r="J17" s="21"/>
      <c r="K17" s="21"/>
      <c r="L17" s="21">
        <f t="shared" si="0"/>
        <v>312500</v>
      </c>
      <c r="M17" s="21">
        <f>SUM(D17:K17)</f>
        <v>312500</v>
      </c>
      <c r="N17" s="21">
        <v>312500</v>
      </c>
    </row>
    <row r="18" spans="1:14" ht="15" customHeight="1">
      <c r="A18" s="13">
        <v>661</v>
      </c>
      <c r="B18" s="10" t="s">
        <v>44</v>
      </c>
      <c r="C18" s="20"/>
      <c r="D18" s="20"/>
      <c r="E18" s="20"/>
      <c r="F18" s="20"/>
      <c r="G18" s="20"/>
      <c r="H18" s="20">
        <v>75000</v>
      </c>
      <c r="I18" s="20"/>
      <c r="J18" s="20"/>
      <c r="K18" s="20"/>
      <c r="L18" s="20">
        <f t="shared" si="0"/>
        <v>75000</v>
      </c>
      <c r="M18" s="20"/>
      <c r="N18" s="20"/>
    </row>
    <row r="19" spans="1:14" s="2" customFormat="1" ht="18.75" customHeight="1">
      <c r="A19" s="4">
        <v>66</v>
      </c>
      <c r="B19" s="11" t="s">
        <v>10</v>
      </c>
      <c r="C19" s="21"/>
      <c r="D19" s="21"/>
      <c r="E19" s="21"/>
      <c r="F19" s="21"/>
      <c r="G19" s="21"/>
      <c r="H19" s="21">
        <v>75000</v>
      </c>
      <c r="I19" s="21"/>
      <c r="J19" s="21"/>
      <c r="K19" s="21"/>
      <c r="L19" s="21">
        <f t="shared" si="0"/>
        <v>75000</v>
      </c>
      <c r="M19" s="21">
        <f>SUM(D19:K19)</f>
        <v>75000</v>
      </c>
      <c r="N19" s="21">
        <v>75000</v>
      </c>
    </row>
    <row r="20" spans="1:14" ht="15" customHeight="1">
      <c r="A20" s="13">
        <v>671</v>
      </c>
      <c r="B20" s="10" t="s">
        <v>11</v>
      </c>
      <c r="C20" s="20">
        <v>4263000</v>
      </c>
      <c r="D20" s="20">
        <v>735892</v>
      </c>
      <c r="E20" s="20">
        <v>80000</v>
      </c>
      <c r="F20" s="20"/>
      <c r="G20" s="20"/>
      <c r="H20" s="20"/>
      <c r="I20" s="20"/>
      <c r="J20" s="20"/>
      <c r="K20" s="20"/>
      <c r="L20" s="21">
        <f t="shared" si="0"/>
        <v>5078892</v>
      </c>
      <c r="M20" s="20"/>
      <c r="N20" s="20"/>
    </row>
    <row r="21" spans="1:14" s="2" customFormat="1" ht="18.75" customHeight="1">
      <c r="A21" s="4">
        <v>67</v>
      </c>
      <c r="B21" s="11" t="s">
        <v>12</v>
      </c>
      <c r="C21" s="21">
        <v>4263000</v>
      </c>
      <c r="D21" s="21">
        <v>735892</v>
      </c>
      <c r="E21" s="21">
        <v>80000</v>
      </c>
      <c r="F21" s="21"/>
      <c r="G21" s="21"/>
      <c r="H21" s="21"/>
      <c r="I21" s="21"/>
      <c r="J21" s="21"/>
      <c r="K21" s="21"/>
      <c r="L21" s="21">
        <f t="shared" si="0"/>
        <v>5078892</v>
      </c>
      <c r="M21" s="21">
        <f>SUM(C21:K21)</f>
        <v>5078892</v>
      </c>
      <c r="N21" s="21">
        <f>SUM(C21:K21)</f>
        <v>5078892</v>
      </c>
    </row>
    <row r="22" spans="1:14" s="5" customFormat="1" ht="22.5" customHeight="1">
      <c r="A22" s="14">
        <v>6</v>
      </c>
      <c r="B22" s="12" t="s">
        <v>13</v>
      </c>
      <c r="C22" s="23">
        <v>4263000</v>
      </c>
      <c r="D22" s="23">
        <v>735892</v>
      </c>
      <c r="E22" s="23">
        <v>80000</v>
      </c>
      <c r="F22" s="23">
        <v>33000</v>
      </c>
      <c r="G22" s="23">
        <v>353000</v>
      </c>
      <c r="H22" s="23">
        <v>75000</v>
      </c>
      <c r="I22" s="23"/>
      <c r="J22" s="23"/>
      <c r="K22" s="23"/>
      <c r="L22" s="23">
        <f t="shared" si="0"/>
        <v>5539892</v>
      </c>
      <c r="M22" s="23">
        <f>SUM(C22:K22)</f>
        <v>5539892</v>
      </c>
      <c r="N22" s="23">
        <f>SUM(C22:K22)</f>
        <v>5539892</v>
      </c>
    </row>
    <row r="23" spans="1:14" ht="15" customHeight="1">
      <c r="A23" s="13">
        <v>721</v>
      </c>
      <c r="B23" s="10" t="s">
        <v>14</v>
      </c>
      <c r="C23" s="20"/>
      <c r="D23" s="20"/>
      <c r="E23" s="20"/>
      <c r="F23" s="20"/>
      <c r="G23" s="20"/>
      <c r="H23" s="20"/>
      <c r="I23" s="20"/>
      <c r="J23" s="20">
        <v>2000</v>
      </c>
      <c r="K23" s="20"/>
      <c r="L23" s="20">
        <f t="shared" si="0"/>
        <v>2000</v>
      </c>
      <c r="M23" s="20"/>
      <c r="N23" s="20"/>
    </row>
    <row r="24" spans="1:14" s="2" customFormat="1" ht="18.75" customHeight="1">
      <c r="A24" s="4">
        <v>72</v>
      </c>
      <c r="B24" s="11" t="s">
        <v>15</v>
      </c>
      <c r="C24" s="21"/>
      <c r="D24" s="21"/>
      <c r="E24" s="21"/>
      <c r="F24" s="21"/>
      <c r="G24" s="21"/>
      <c r="H24" s="21"/>
      <c r="I24" s="21"/>
      <c r="J24" s="21">
        <v>2000</v>
      </c>
      <c r="K24" s="21"/>
      <c r="L24" s="21">
        <f t="shared" si="0"/>
        <v>2000</v>
      </c>
      <c r="M24" s="21">
        <v>2000</v>
      </c>
      <c r="N24" s="21">
        <v>2000</v>
      </c>
    </row>
    <row r="25" spans="1:14" s="5" customFormat="1" ht="22.5" customHeight="1">
      <c r="A25" s="14">
        <v>7</v>
      </c>
      <c r="B25" s="12" t="s">
        <v>50</v>
      </c>
      <c r="C25" s="23"/>
      <c r="D25" s="23"/>
      <c r="E25" s="23"/>
      <c r="F25" s="23"/>
      <c r="G25" s="23"/>
      <c r="H25" s="23"/>
      <c r="I25" s="23"/>
      <c r="J25" s="23">
        <v>2000</v>
      </c>
      <c r="K25" s="23"/>
      <c r="L25" s="23">
        <f t="shared" si="0"/>
        <v>2000</v>
      </c>
      <c r="M25" s="23">
        <v>2000</v>
      </c>
      <c r="N25" s="23">
        <v>2000</v>
      </c>
    </row>
    <row r="26" spans="1:14" ht="15" customHeight="1">
      <c r="A26" s="1"/>
      <c r="B26" s="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45"/>
      <c r="N26" s="45"/>
    </row>
    <row r="27" spans="1:14" ht="15" customHeight="1">
      <c r="A27" s="1"/>
      <c r="B27" s="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45"/>
      <c r="N27" s="45"/>
    </row>
    <row r="28" spans="1:14" ht="15" customHeight="1">
      <c r="A28" s="1"/>
      <c r="B28" s="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45"/>
      <c r="N28" s="45"/>
    </row>
    <row r="29" spans="1:14" s="2" customFormat="1" ht="15" customHeight="1">
      <c r="A29" s="3"/>
      <c r="B29" s="3" t="s">
        <v>16</v>
      </c>
      <c r="C29" s="21">
        <v>4263000</v>
      </c>
      <c r="D29" s="21">
        <v>735892</v>
      </c>
      <c r="E29" s="21">
        <v>80000</v>
      </c>
      <c r="F29" s="21">
        <v>33000</v>
      </c>
      <c r="G29" s="21">
        <v>353000</v>
      </c>
      <c r="H29" s="21">
        <v>75000</v>
      </c>
      <c r="I29" s="21">
        <v>0</v>
      </c>
      <c r="J29" s="21">
        <v>2000</v>
      </c>
      <c r="K29" s="21">
        <v>0</v>
      </c>
      <c r="L29" s="21">
        <f>SUM(C29:K29)</f>
        <v>5541892</v>
      </c>
      <c r="M29" s="21">
        <f>SUM(C29:K29)</f>
        <v>5541892</v>
      </c>
      <c r="N29" s="21">
        <f>SUM(C29:K29)</f>
        <v>5541892</v>
      </c>
    </row>
  </sheetData>
  <sheetProtection/>
  <mergeCells count="5">
    <mergeCell ref="A4:N4"/>
    <mergeCell ref="C9:E9"/>
    <mergeCell ref="C8:K8"/>
    <mergeCell ref="L9:L10"/>
    <mergeCell ref="M9:N9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3">
      <selection activeCell="A28" sqref="A28:IV28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9" width="9.28125" style="0" customWidth="1"/>
    <col min="10" max="10" width="9.421875" style="0" customWidth="1"/>
    <col min="11" max="11" width="10.00390625" style="0" customWidth="1"/>
    <col min="12" max="12" width="11.421875" style="0" customWidth="1"/>
    <col min="13" max="14" width="10.00390625" style="0" customWidth="1"/>
  </cols>
  <sheetData>
    <row r="2" spans="1:2" ht="12.75">
      <c r="A2" s="15" t="s">
        <v>56</v>
      </c>
      <c r="B2" s="2"/>
    </row>
    <row r="3" ht="15.75" customHeight="1"/>
    <row r="4" spans="1:14" ht="36.75" customHeight="1">
      <c r="A4" s="7" t="s">
        <v>49</v>
      </c>
      <c r="B4" s="8" t="s">
        <v>0</v>
      </c>
      <c r="C4" s="19" t="s">
        <v>1</v>
      </c>
      <c r="D4" s="19" t="s">
        <v>19</v>
      </c>
      <c r="E4" s="19" t="s">
        <v>20</v>
      </c>
      <c r="F4" s="19" t="s">
        <v>4</v>
      </c>
      <c r="G4" s="19" t="s">
        <v>38</v>
      </c>
      <c r="H4" s="19" t="s">
        <v>5</v>
      </c>
      <c r="I4" s="19" t="s">
        <v>48</v>
      </c>
      <c r="J4" s="19" t="s">
        <v>40</v>
      </c>
      <c r="K4" s="19" t="s">
        <v>54</v>
      </c>
      <c r="L4" s="17" t="s">
        <v>84</v>
      </c>
      <c r="M4" s="46" t="s">
        <v>74</v>
      </c>
      <c r="N4" s="46" t="s">
        <v>79</v>
      </c>
    </row>
    <row r="5" spans="1:14" ht="15" customHeight="1">
      <c r="A5" s="13">
        <v>311</v>
      </c>
      <c r="B5" s="10" t="s">
        <v>21</v>
      </c>
      <c r="C5" s="20">
        <v>3310000</v>
      </c>
      <c r="D5" s="20"/>
      <c r="E5" s="20">
        <v>50000</v>
      </c>
      <c r="F5" s="20"/>
      <c r="G5" s="20">
        <v>31000</v>
      </c>
      <c r="H5" s="20"/>
      <c r="I5" s="20"/>
      <c r="J5" s="20"/>
      <c r="K5" s="20"/>
      <c r="L5" s="20">
        <f>SUM(C5:J5)</f>
        <v>3391000</v>
      </c>
      <c r="M5" s="20"/>
      <c r="N5" s="20"/>
    </row>
    <row r="6" spans="1:14" ht="15" customHeight="1">
      <c r="A6" s="13">
        <v>312</v>
      </c>
      <c r="B6" s="10" t="s">
        <v>22</v>
      </c>
      <c r="C6" s="20">
        <v>113000</v>
      </c>
      <c r="D6" s="20"/>
      <c r="E6" s="20"/>
      <c r="F6" s="20"/>
      <c r="G6" s="20"/>
      <c r="H6" s="20"/>
      <c r="I6" s="20"/>
      <c r="J6" s="20"/>
      <c r="K6" s="20"/>
      <c r="L6" s="20">
        <f aca="true" t="shared" si="0" ref="L6:L21">SUM(C6:J6)</f>
        <v>113000</v>
      </c>
      <c r="M6" s="20"/>
      <c r="N6" s="20"/>
    </row>
    <row r="7" spans="1:14" ht="15" customHeight="1">
      <c r="A7" s="13">
        <v>313</v>
      </c>
      <c r="B7" s="10" t="s">
        <v>23</v>
      </c>
      <c r="C7" s="20">
        <v>569000</v>
      </c>
      <c r="D7" s="20"/>
      <c r="E7" s="20">
        <v>16000</v>
      </c>
      <c r="F7" s="20"/>
      <c r="G7" s="20">
        <v>5000</v>
      </c>
      <c r="H7" s="20"/>
      <c r="I7" s="20"/>
      <c r="J7" s="20"/>
      <c r="K7" s="20"/>
      <c r="L7" s="20">
        <f t="shared" si="0"/>
        <v>590000</v>
      </c>
      <c r="M7" s="20"/>
      <c r="N7" s="20"/>
    </row>
    <row r="8" spans="1:14" s="2" customFormat="1" ht="18.75" customHeight="1">
      <c r="A8" s="4">
        <v>31</v>
      </c>
      <c r="B8" s="11" t="s">
        <v>24</v>
      </c>
      <c r="C8" s="21">
        <f>SUM(C5:C7)</f>
        <v>3992000</v>
      </c>
      <c r="D8" s="21"/>
      <c r="E8" s="21">
        <f>SUM(E5:E7)</f>
        <v>66000</v>
      </c>
      <c r="F8" s="21"/>
      <c r="G8" s="21">
        <v>36000</v>
      </c>
      <c r="H8" s="21"/>
      <c r="I8" s="21"/>
      <c r="J8" s="21"/>
      <c r="K8" s="21"/>
      <c r="L8" s="21">
        <f>SUM(L5:L7)</f>
        <v>4094000</v>
      </c>
      <c r="M8" s="21">
        <v>4094000</v>
      </c>
      <c r="N8" s="21">
        <v>4094000</v>
      </c>
    </row>
    <row r="9" spans="1:14" ht="15" customHeight="1">
      <c r="A9" s="13">
        <v>321</v>
      </c>
      <c r="B9" s="10" t="s">
        <v>25</v>
      </c>
      <c r="C9" s="20">
        <v>250000</v>
      </c>
      <c r="D9" s="20">
        <v>33000</v>
      </c>
      <c r="E9" s="20">
        <v>1500</v>
      </c>
      <c r="F9" s="20"/>
      <c r="G9" s="20">
        <v>5000</v>
      </c>
      <c r="H9" s="20"/>
      <c r="I9" s="20"/>
      <c r="J9" s="20"/>
      <c r="K9" s="20"/>
      <c r="L9" s="20">
        <f t="shared" si="0"/>
        <v>289500</v>
      </c>
      <c r="M9" s="20"/>
      <c r="N9" s="20"/>
    </row>
    <row r="10" spans="1:14" ht="15" customHeight="1">
      <c r="A10" s="13">
        <v>322</v>
      </c>
      <c r="B10" s="10" t="s">
        <v>26</v>
      </c>
      <c r="C10" s="20"/>
      <c r="D10" s="20">
        <v>313000</v>
      </c>
      <c r="E10" s="20">
        <v>11000</v>
      </c>
      <c r="F10" s="20">
        <v>28000</v>
      </c>
      <c r="G10" s="20">
        <v>163000</v>
      </c>
      <c r="H10" s="20">
        <v>31000</v>
      </c>
      <c r="I10" s="20"/>
      <c r="J10" s="20"/>
      <c r="K10" s="20"/>
      <c r="L10" s="20">
        <f t="shared" si="0"/>
        <v>546000</v>
      </c>
      <c r="M10" s="20"/>
      <c r="N10" s="20"/>
    </row>
    <row r="11" spans="1:14" ht="15" customHeight="1">
      <c r="A11" s="13">
        <v>323</v>
      </c>
      <c r="B11" s="10" t="s">
        <v>27</v>
      </c>
      <c r="C11" s="20"/>
      <c r="D11" s="20">
        <v>365150</v>
      </c>
      <c r="E11" s="20"/>
      <c r="F11" s="20">
        <v>5000</v>
      </c>
      <c r="G11" s="20">
        <v>68000</v>
      </c>
      <c r="H11" s="20">
        <v>21000</v>
      </c>
      <c r="I11" s="20"/>
      <c r="J11" s="20"/>
      <c r="K11" s="20"/>
      <c r="L11" s="20">
        <f t="shared" si="0"/>
        <v>459150</v>
      </c>
      <c r="M11" s="20"/>
      <c r="N11" s="20"/>
    </row>
    <row r="12" spans="1:14" ht="15" customHeight="1">
      <c r="A12" s="13">
        <v>329</v>
      </c>
      <c r="B12" s="10" t="s">
        <v>28</v>
      </c>
      <c r="C12" s="20">
        <v>21000</v>
      </c>
      <c r="D12" s="20">
        <v>19942</v>
      </c>
      <c r="E12" s="20">
        <v>1500</v>
      </c>
      <c r="F12" s="20"/>
      <c r="G12" s="20">
        <v>81000</v>
      </c>
      <c r="H12" s="20">
        <v>7000</v>
      </c>
      <c r="I12" s="20"/>
      <c r="J12" s="20"/>
      <c r="K12" s="20"/>
      <c r="L12" s="20">
        <f t="shared" si="0"/>
        <v>130442</v>
      </c>
      <c r="M12" s="20"/>
      <c r="N12" s="20"/>
    </row>
    <row r="13" spans="1:14" s="2" customFormat="1" ht="18.75" customHeight="1">
      <c r="A13" s="4">
        <v>32</v>
      </c>
      <c r="B13" s="11" t="s">
        <v>29</v>
      </c>
      <c r="C13" s="21">
        <f>SUM(C9:C12)</f>
        <v>271000</v>
      </c>
      <c r="D13" s="21">
        <f>SUM(D9:D12)</f>
        <v>731092</v>
      </c>
      <c r="E13" s="21">
        <f aca="true" t="shared" si="1" ref="E13:L13">SUM(E9:E12)</f>
        <v>14000</v>
      </c>
      <c r="F13" s="21">
        <f t="shared" si="1"/>
        <v>33000</v>
      </c>
      <c r="G13" s="21">
        <f t="shared" si="1"/>
        <v>317000</v>
      </c>
      <c r="H13" s="21">
        <f t="shared" si="1"/>
        <v>59000</v>
      </c>
      <c r="I13" s="21"/>
      <c r="J13" s="21">
        <f t="shared" si="1"/>
        <v>0</v>
      </c>
      <c r="K13" s="21"/>
      <c r="L13" s="21">
        <f t="shared" si="1"/>
        <v>1425092</v>
      </c>
      <c r="M13" s="21">
        <v>1425092</v>
      </c>
      <c r="N13" s="21">
        <v>1425092</v>
      </c>
    </row>
    <row r="14" spans="1:14" ht="15" customHeight="1">
      <c r="A14" s="13">
        <v>343</v>
      </c>
      <c r="B14" s="10" t="s">
        <v>30</v>
      </c>
      <c r="C14" s="20"/>
      <c r="D14" s="20">
        <v>4800</v>
      </c>
      <c r="E14" s="20"/>
      <c r="F14" s="20"/>
      <c r="G14" s="20"/>
      <c r="H14" s="20"/>
      <c r="I14" s="20"/>
      <c r="J14" s="20"/>
      <c r="K14" s="20"/>
      <c r="L14" s="20">
        <f t="shared" si="0"/>
        <v>4800</v>
      </c>
      <c r="M14" s="20"/>
      <c r="N14" s="20"/>
    </row>
    <row r="15" spans="1:14" s="2" customFormat="1" ht="18.75" customHeight="1">
      <c r="A15" s="4">
        <v>34</v>
      </c>
      <c r="B15" s="11" t="s">
        <v>31</v>
      </c>
      <c r="C15" s="21"/>
      <c r="D15" s="21">
        <v>4800</v>
      </c>
      <c r="E15" s="21"/>
      <c r="F15" s="21"/>
      <c r="G15" s="21"/>
      <c r="H15" s="21"/>
      <c r="I15" s="21"/>
      <c r="J15" s="21"/>
      <c r="K15" s="21"/>
      <c r="L15" s="21">
        <f t="shared" si="0"/>
        <v>4800</v>
      </c>
      <c r="M15" s="21">
        <v>4800</v>
      </c>
      <c r="N15" s="21">
        <v>4800</v>
      </c>
    </row>
    <row r="16" spans="1:14" s="6" customFormat="1" ht="22.5" customHeight="1">
      <c r="A16" s="14">
        <v>3</v>
      </c>
      <c r="B16" s="12" t="s">
        <v>61</v>
      </c>
      <c r="C16" s="23">
        <f>SUM(C8+C13+C15)</f>
        <v>4263000</v>
      </c>
      <c r="D16" s="23">
        <f aca="true" t="shared" si="2" ref="D16:N16">SUM(D8+D13+D15)</f>
        <v>735892</v>
      </c>
      <c r="E16" s="23">
        <f t="shared" si="2"/>
        <v>80000</v>
      </c>
      <c r="F16" s="23">
        <f t="shared" si="2"/>
        <v>33000</v>
      </c>
      <c r="G16" s="23">
        <f t="shared" si="2"/>
        <v>353000</v>
      </c>
      <c r="H16" s="23">
        <f t="shared" si="2"/>
        <v>59000</v>
      </c>
      <c r="I16" s="23"/>
      <c r="J16" s="23">
        <f t="shared" si="2"/>
        <v>0</v>
      </c>
      <c r="K16" s="23"/>
      <c r="L16" s="23">
        <f t="shared" si="2"/>
        <v>5523892</v>
      </c>
      <c r="M16" s="23">
        <f t="shared" si="2"/>
        <v>5523892</v>
      </c>
      <c r="N16" s="23">
        <f t="shared" si="2"/>
        <v>5523892</v>
      </c>
    </row>
    <row r="17" spans="1:14" ht="15" customHeight="1">
      <c r="A17" s="13">
        <v>422</v>
      </c>
      <c r="B17" s="10" t="s">
        <v>32</v>
      </c>
      <c r="C17" s="20"/>
      <c r="D17" s="20"/>
      <c r="E17" s="20"/>
      <c r="F17" s="20"/>
      <c r="G17" s="20"/>
      <c r="H17" s="20">
        <v>14000</v>
      </c>
      <c r="I17" s="20"/>
      <c r="J17" s="20"/>
      <c r="K17" s="20"/>
      <c r="L17" s="20">
        <f t="shared" si="0"/>
        <v>14000</v>
      </c>
      <c r="M17" s="20"/>
      <c r="N17" s="20"/>
    </row>
    <row r="18" spans="1:14" ht="15" customHeight="1">
      <c r="A18" s="13">
        <v>424</v>
      </c>
      <c r="B18" s="10" t="s">
        <v>33</v>
      </c>
      <c r="C18" s="20"/>
      <c r="D18" s="20"/>
      <c r="E18" s="20"/>
      <c r="F18" s="20"/>
      <c r="G18" s="20"/>
      <c r="H18" s="20">
        <v>2000</v>
      </c>
      <c r="I18" s="20"/>
      <c r="J18" s="20">
        <v>2000</v>
      </c>
      <c r="K18" s="20"/>
      <c r="L18" s="20">
        <f t="shared" si="0"/>
        <v>4000</v>
      </c>
      <c r="M18" s="20"/>
      <c r="N18" s="20"/>
    </row>
    <row r="19" spans="1:14" s="2" customFormat="1" ht="18.75" customHeight="1">
      <c r="A19" s="4">
        <v>42</v>
      </c>
      <c r="B19" s="11" t="s">
        <v>34</v>
      </c>
      <c r="C19" s="21"/>
      <c r="D19" s="21"/>
      <c r="E19" s="21"/>
      <c r="F19" s="21"/>
      <c r="G19" s="21"/>
      <c r="H19" s="21">
        <v>16000</v>
      </c>
      <c r="I19" s="21"/>
      <c r="J19" s="21">
        <f>SUM(J17+J18)</f>
        <v>2000</v>
      </c>
      <c r="K19" s="21"/>
      <c r="L19" s="21">
        <f>SUM(L17+L18)</f>
        <v>18000</v>
      </c>
      <c r="M19" s="21">
        <v>18000</v>
      </c>
      <c r="N19" s="21">
        <v>18000</v>
      </c>
    </row>
    <row r="20" spans="1:14" ht="15" customHeight="1">
      <c r="A20" s="13">
        <v>451</v>
      </c>
      <c r="B20" s="10" t="s">
        <v>35</v>
      </c>
      <c r="C20" s="20"/>
      <c r="D20" s="20"/>
      <c r="E20" s="20"/>
      <c r="F20" s="20"/>
      <c r="G20" s="20"/>
      <c r="H20" s="20"/>
      <c r="I20" s="20"/>
      <c r="J20" s="20"/>
      <c r="K20" s="20"/>
      <c r="L20" s="20">
        <f t="shared" si="0"/>
        <v>0</v>
      </c>
      <c r="M20" s="20"/>
      <c r="N20" s="20"/>
    </row>
    <row r="21" spans="1:14" s="2" customFormat="1" ht="18.75" customHeight="1">
      <c r="A21" s="4">
        <v>45</v>
      </c>
      <c r="B21" s="11" t="s">
        <v>36</v>
      </c>
      <c r="C21" s="21"/>
      <c r="D21" s="21"/>
      <c r="E21" s="21"/>
      <c r="F21" s="21"/>
      <c r="G21" s="21"/>
      <c r="H21" s="21"/>
      <c r="I21" s="21"/>
      <c r="J21" s="21"/>
      <c r="K21" s="21"/>
      <c r="L21" s="21">
        <f t="shared" si="0"/>
        <v>0</v>
      </c>
      <c r="M21" s="21"/>
      <c r="N21" s="21"/>
    </row>
    <row r="22" spans="1:14" s="6" customFormat="1" ht="22.5" customHeight="1">
      <c r="A22" s="14">
        <v>4</v>
      </c>
      <c r="B22" s="12" t="s">
        <v>37</v>
      </c>
      <c r="C22" s="23"/>
      <c r="D22" s="23"/>
      <c r="E22" s="23"/>
      <c r="F22" s="23"/>
      <c r="G22" s="23"/>
      <c r="H22" s="23">
        <f>SUM(H19+H21)</f>
        <v>16000</v>
      </c>
      <c r="I22" s="23"/>
      <c r="J22" s="23">
        <f>SUM(J19+J21)</f>
        <v>2000</v>
      </c>
      <c r="K22" s="23"/>
      <c r="L22" s="23">
        <f>SUM(L19+L21)</f>
        <v>18000</v>
      </c>
      <c r="M22" s="23">
        <v>18000</v>
      </c>
      <c r="N22" s="23">
        <v>18000</v>
      </c>
    </row>
    <row r="23" spans="1:14" ht="15" customHeight="1">
      <c r="A23" s="13"/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 customHeight="1">
      <c r="A24" s="1"/>
      <c r="B24" s="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2" customFormat="1" ht="15" customHeight="1">
      <c r="A25" s="3"/>
      <c r="B25" s="3" t="s">
        <v>16</v>
      </c>
      <c r="C25" s="21">
        <f>SUM(C16+C22)</f>
        <v>4263000</v>
      </c>
      <c r="D25" s="21">
        <f aca="true" t="shared" si="3" ref="D25:L25">SUM(D16+D22)</f>
        <v>735892</v>
      </c>
      <c r="E25" s="21">
        <f t="shared" si="3"/>
        <v>80000</v>
      </c>
      <c r="F25" s="21">
        <f t="shared" si="3"/>
        <v>33000</v>
      </c>
      <c r="G25" s="21">
        <f t="shared" si="3"/>
        <v>353000</v>
      </c>
      <c r="H25" s="21">
        <f t="shared" si="3"/>
        <v>75000</v>
      </c>
      <c r="I25" s="21">
        <v>0</v>
      </c>
      <c r="J25" s="21">
        <f t="shared" si="3"/>
        <v>2000</v>
      </c>
      <c r="K25" s="21">
        <f t="shared" si="3"/>
        <v>0</v>
      </c>
      <c r="L25" s="21">
        <f t="shared" si="3"/>
        <v>5541892</v>
      </c>
      <c r="M25" s="21">
        <v>5541892</v>
      </c>
      <c r="N25" s="21">
        <v>5541892</v>
      </c>
    </row>
    <row r="26" ht="21" customHeight="1">
      <c r="A26" t="s">
        <v>86</v>
      </c>
    </row>
    <row r="27" ht="27.75" customHeight="1">
      <c r="B27" t="s">
        <v>87</v>
      </c>
    </row>
    <row r="28" ht="16.5" customHeight="1">
      <c r="B28" t="s">
        <v>88</v>
      </c>
    </row>
    <row r="29" ht="13.5" customHeight="1"/>
    <row r="30" spans="6:11" ht="12.75">
      <c r="F30" t="s">
        <v>43</v>
      </c>
      <c r="K30" t="s">
        <v>85</v>
      </c>
    </row>
    <row r="31" spans="6:11" ht="12.75">
      <c r="F31" t="s">
        <v>76</v>
      </c>
      <c r="K31" t="s">
        <v>42</v>
      </c>
    </row>
  </sheetData>
  <sheetProtection/>
  <printOptions/>
  <pageMargins left="0.15748031496062992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2016-11-25T09:29:54Z</cp:lastPrinted>
  <dcterms:created xsi:type="dcterms:W3CDTF">2011-11-07T12:12:59Z</dcterms:created>
  <dcterms:modified xsi:type="dcterms:W3CDTF">2017-02-13T11:59:33Z</dcterms:modified>
  <cp:category/>
  <cp:version/>
  <cp:contentType/>
  <cp:contentStatus/>
</cp:coreProperties>
</file>