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7425" activeTab="0"/>
  </bookViews>
  <sheets>
    <sheet name="3. rebalans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<sst xmlns="http://schemas.openxmlformats.org/spreadsheetml/2006/main" count="53" uniqueCount="51">
  <si>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 xml:space="preserve">             R A D O B O J</t>
  </si>
  <si>
    <t>KONTO</t>
  </si>
  <si>
    <t>NAZIV</t>
  </si>
  <si>
    <t>OSNOVNA ŠKOLA SIDE KOŠUTIĆ</t>
  </si>
  <si>
    <t>SVEUKUPNI RASHODI</t>
  </si>
  <si>
    <t>UKUPNO RASHODI ZA NEFINANC. IMOVINU</t>
  </si>
  <si>
    <t>PLAN</t>
  </si>
  <si>
    <t>Prihodi od prodaje stanova - 35%</t>
  </si>
  <si>
    <t>INDEX</t>
  </si>
  <si>
    <t>Pomoći od subjekata unautar općeg proračuna</t>
  </si>
  <si>
    <t>Prihodi od imovine</t>
  </si>
  <si>
    <t>Prihodi od upr.i admin. pristojbi i prih. po posebnim propisima</t>
  </si>
  <si>
    <t>Prihodi od prodaje proizvoda i robe i od donacija</t>
  </si>
  <si>
    <t>Prihodi od financijske imovine</t>
  </si>
  <si>
    <t>Prihodi po posebnim propisima</t>
  </si>
  <si>
    <t>Prihodi od prodaje proizvoda i robe te pruženih usluga</t>
  </si>
  <si>
    <t>Prihodi iz proračuna</t>
  </si>
  <si>
    <t>Prihodi od prodaje proizvedene dugotrajne imovine</t>
  </si>
  <si>
    <t xml:space="preserve"> Ostali rashodi za zaposlene</t>
  </si>
  <si>
    <t xml:space="preserve"> 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</si>
  <si>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</si>
  <si>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</si>
  <si>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</si>
  <si>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</si>
  <si>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</si>
  <si>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RASHODI POSLOVANJA</t>
  </si>
  <si>
    <t>Postrojenja i oprema</t>
  </si>
  <si>
    <t>Rashodi za zaposlene</t>
  </si>
  <si>
    <t>Materijalni rashodi</t>
  </si>
  <si>
    <t>Financijski rashodi</t>
  </si>
  <si>
    <t>PRIHODI POSLOVANJA</t>
  </si>
  <si>
    <t>PRIHODI OD NEFINACIJSKE IMOVINE</t>
  </si>
  <si>
    <t>Rashodi za nabavu proizvedene dugotrajne imovine</t>
  </si>
  <si>
    <t>RASHODI ZA NABAVU NEFINANCIJSKE IMOVINE</t>
  </si>
  <si>
    <t>Prih. za financiranje rashoda poslovanja - županija</t>
  </si>
  <si>
    <t>Pomoći pror. kor. iz prorač. koji nije nadležan (minist, općina)</t>
  </si>
  <si>
    <t>REBALANS</t>
  </si>
  <si>
    <t>VIŠAK IZ 2018.</t>
  </si>
  <si>
    <t>UKUPNI PRIHODI</t>
  </si>
  <si>
    <t>S V E U K U P N O:</t>
  </si>
  <si>
    <t>Plaće (bruto)</t>
  </si>
  <si>
    <t xml:space="preserve"> PRIHODI OD PRODAJE NEFINANCIJSKE IMOVINE</t>
  </si>
  <si>
    <t>Knjige i udžbenici</t>
  </si>
  <si>
    <t xml:space="preserve">3. REBALANS FINANCIJSKOG PLANA ZA 2019.  </t>
  </si>
  <si>
    <r>
      <t>O</t>
    </r>
    <r>
      <rPr>
        <sz val="9"/>
        <rFont val="Arial"/>
        <family val="2"/>
      </rPr>
      <t>stale naknde građanima i kućanstvima iz proračuna</t>
    </r>
  </si>
  <si>
    <t>Naknade građanima i kućanstvima</t>
  </si>
  <si>
    <t>Klasa: 402-01/19-01/7</t>
  </si>
  <si>
    <t>Urbroj: 2140/04-380-25-19-07</t>
  </si>
  <si>
    <t>Predsjednica Šk. odbora:</t>
  </si>
  <si>
    <t>Vesna Horvat</t>
  </si>
  <si>
    <t>Radoboj, 24. listopada  2019.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</si>
</sst>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.0"/>
    <numFmt numFmtId="166" formatCode="#,##0.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1" fontId="0" fillId="33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7.7109375" style="0" customWidth="1"/>
    <col min="2" max="2" width="52.00390625" style="0" customWidth="1"/>
    <col min="3" max="4" width="13.8515625" style="0" customWidth="1"/>
    <col min="5" max="5" width="11.7109375" style="0" customWidth="1"/>
  </cols>
  <sheetData>
    <row r="1" s="1" customFormat="1" ht="12.75">
      <c r="A1" s="1" t="s">
        <v>3</v>
      </c>
    </row>
    <row r="2" s="1" customFormat="1" ht="12.75">
      <c r="A2" s="1" t="s">
        <v>0</v>
      </c>
    </row>
    <row r="3" s="1" customFormat="1" ht="12.75">
      <c r="A3" s="12" t="s">
        <v>50</v>
      </c>
    </row>
    <row r="4" ht="7.5" customHeight="1"/>
    <row r="5" spans="1:5" s="2" customFormat="1" ht="15.75">
      <c r="A5" s="58" t="s">
        <v>43</v>
      </c>
      <c r="B5" s="58"/>
      <c r="C5" s="58"/>
      <c r="D5" s="58"/>
      <c r="E5" s="58"/>
    </row>
    <row r="6" spans="1:2" s="2" customFormat="1" ht="9.75" customHeight="1">
      <c r="A6" s="3"/>
      <c r="B6" s="3"/>
    </row>
    <row r="7" s="2" customFormat="1" ht="5.25" customHeight="1"/>
    <row r="8" spans="1:5" s="5" customFormat="1" ht="24" customHeight="1">
      <c r="A8" s="4" t="s">
        <v>1</v>
      </c>
      <c r="B8" s="4" t="s">
        <v>2</v>
      </c>
      <c r="C8" s="43" t="s">
        <v>6</v>
      </c>
      <c r="D8" s="43" t="s">
        <v>36</v>
      </c>
      <c r="E8" s="23" t="s">
        <v>8</v>
      </c>
    </row>
    <row r="9" spans="1:5" s="40" customFormat="1" ht="15" customHeight="1">
      <c r="A9" s="59" t="s">
        <v>30</v>
      </c>
      <c r="B9" s="60"/>
      <c r="C9" s="60"/>
      <c r="D9" s="60"/>
      <c r="E9" s="61"/>
    </row>
    <row r="10" spans="1:5" s="5" customFormat="1" ht="15" customHeight="1">
      <c r="A10" s="24">
        <v>636</v>
      </c>
      <c r="B10" s="34" t="s">
        <v>35</v>
      </c>
      <c r="C10" s="21">
        <v>4865500</v>
      </c>
      <c r="D10" s="21">
        <v>5012300</v>
      </c>
      <c r="E10" s="42">
        <f>D10/C10*100</f>
        <v>103.01716164834036</v>
      </c>
    </row>
    <row r="11" spans="1:5" s="29" customFormat="1" ht="15" customHeight="1">
      <c r="A11" s="27">
        <v>63</v>
      </c>
      <c r="B11" s="35" t="s">
        <v>9</v>
      </c>
      <c r="C11" s="28">
        <v>4865500</v>
      </c>
      <c r="D11" s="28">
        <v>5012300</v>
      </c>
      <c r="E11" s="42">
        <f aca="true" t="shared" si="0" ref="E11:E20">D11/C11*100</f>
        <v>103.01716164834036</v>
      </c>
    </row>
    <row r="12" spans="1:5" s="12" customFormat="1" ht="15" customHeight="1">
      <c r="A12" s="7">
        <v>641</v>
      </c>
      <c r="B12" s="36" t="s">
        <v>13</v>
      </c>
      <c r="C12" s="21">
        <v>100</v>
      </c>
      <c r="D12" s="21">
        <v>100</v>
      </c>
      <c r="E12" s="42">
        <f t="shared" si="0"/>
        <v>100</v>
      </c>
    </row>
    <row r="13" spans="1:5" s="1" customFormat="1" ht="15" customHeight="1">
      <c r="A13" s="6">
        <v>64</v>
      </c>
      <c r="B13" s="37" t="s">
        <v>10</v>
      </c>
      <c r="C13" s="28">
        <v>100</v>
      </c>
      <c r="D13" s="28">
        <v>100</v>
      </c>
      <c r="E13" s="42">
        <f t="shared" si="0"/>
        <v>100</v>
      </c>
    </row>
    <row r="14" spans="1:7" s="1" customFormat="1" ht="15" customHeight="1">
      <c r="A14" s="7">
        <v>652</v>
      </c>
      <c r="B14" s="36" t="s">
        <v>14</v>
      </c>
      <c r="C14" s="13">
        <v>320900</v>
      </c>
      <c r="D14" s="13">
        <v>270900</v>
      </c>
      <c r="E14" s="42">
        <f t="shared" si="0"/>
        <v>84.41882206294797</v>
      </c>
      <c r="G14" s="41"/>
    </row>
    <row r="15" spans="1:5" s="1" customFormat="1" ht="15" customHeight="1">
      <c r="A15" s="6">
        <v>65</v>
      </c>
      <c r="B15" s="37" t="s">
        <v>11</v>
      </c>
      <c r="C15" s="14">
        <v>320900</v>
      </c>
      <c r="D15" s="14">
        <v>270900</v>
      </c>
      <c r="E15" s="42">
        <f t="shared" si="0"/>
        <v>84.41882206294797</v>
      </c>
    </row>
    <row r="16" spans="1:5" s="9" customFormat="1" ht="15" customHeight="1">
      <c r="A16" s="7">
        <v>661</v>
      </c>
      <c r="B16" s="36" t="s">
        <v>15</v>
      </c>
      <c r="C16" s="13">
        <v>75000</v>
      </c>
      <c r="D16" s="13">
        <v>75000</v>
      </c>
      <c r="E16" s="42">
        <f t="shared" si="0"/>
        <v>100</v>
      </c>
    </row>
    <row r="17" spans="1:5" s="1" customFormat="1" ht="15" customHeight="1">
      <c r="A17" s="6">
        <v>66</v>
      </c>
      <c r="B17" s="37" t="s">
        <v>12</v>
      </c>
      <c r="C17" s="14">
        <v>75000</v>
      </c>
      <c r="D17" s="14">
        <v>75000</v>
      </c>
      <c r="E17" s="42">
        <f t="shared" si="0"/>
        <v>100</v>
      </c>
    </row>
    <row r="18" spans="1:6" ht="15" customHeight="1">
      <c r="A18" s="7">
        <v>671</v>
      </c>
      <c r="B18" s="36" t="s">
        <v>34</v>
      </c>
      <c r="C18" s="13">
        <v>788107</v>
      </c>
      <c r="D18" s="13">
        <v>793307</v>
      </c>
      <c r="E18" s="42">
        <f t="shared" si="0"/>
        <v>100.65980888381907</v>
      </c>
      <c r="F18" s="39"/>
    </row>
    <row r="19" spans="1:5" s="1" customFormat="1" ht="15" customHeight="1">
      <c r="A19" s="6">
        <v>67</v>
      </c>
      <c r="B19" s="37" t="s">
        <v>16</v>
      </c>
      <c r="C19" s="14">
        <v>788107</v>
      </c>
      <c r="D19" s="14">
        <v>793307</v>
      </c>
      <c r="E19" s="42">
        <f t="shared" si="0"/>
        <v>100.65980888381907</v>
      </c>
    </row>
    <row r="20" spans="1:5" s="9" customFormat="1" ht="17.25" customHeight="1">
      <c r="A20" s="8">
        <v>6</v>
      </c>
      <c r="B20" s="8" t="s">
        <v>30</v>
      </c>
      <c r="C20" s="15">
        <v>6049607</v>
      </c>
      <c r="D20" s="15">
        <v>6151607</v>
      </c>
      <c r="E20" s="42">
        <f t="shared" si="0"/>
        <v>101.68605993744717</v>
      </c>
    </row>
    <row r="21" spans="1:5" s="19" customFormat="1" ht="15" customHeight="1">
      <c r="A21" s="62" t="s">
        <v>31</v>
      </c>
      <c r="B21" s="63"/>
      <c r="C21" s="63"/>
      <c r="D21" s="63"/>
      <c r="E21" s="64"/>
    </row>
    <row r="22" spans="1:5" s="12" customFormat="1" ht="17.25" customHeight="1">
      <c r="A22" s="7">
        <v>721</v>
      </c>
      <c r="B22" s="36" t="s">
        <v>7</v>
      </c>
      <c r="C22" s="13">
        <v>2000</v>
      </c>
      <c r="D22" s="13">
        <v>2000</v>
      </c>
      <c r="E22" s="13">
        <f aca="true" t="shared" si="1" ref="E22:E27">D22/C22*100</f>
        <v>100</v>
      </c>
    </row>
    <row r="23" spans="1:5" s="12" customFormat="1" ht="17.25" customHeight="1">
      <c r="A23" s="7">
        <v>72</v>
      </c>
      <c r="B23" s="36" t="s">
        <v>17</v>
      </c>
      <c r="C23" s="13">
        <v>2000</v>
      </c>
      <c r="D23" s="13">
        <v>2000</v>
      </c>
      <c r="E23" s="13">
        <f t="shared" si="1"/>
        <v>100</v>
      </c>
    </row>
    <row r="24" spans="1:5" s="9" customFormat="1" ht="17.25" customHeight="1">
      <c r="A24" s="8">
        <v>7</v>
      </c>
      <c r="B24" s="8" t="s">
        <v>41</v>
      </c>
      <c r="C24" s="22">
        <v>2000</v>
      </c>
      <c r="D24" s="22">
        <v>2000</v>
      </c>
      <c r="E24" s="13">
        <f t="shared" si="1"/>
        <v>100</v>
      </c>
    </row>
    <row r="25" spans="1:5" s="18" customFormat="1" ht="19.5" customHeight="1">
      <c r="A25" s="65" t="s">
        <v>38</v>
      </c>
      <c r="B25" s="66"/>
      <c r="C25" s="25">
        <v>6051607</v>
      </c>
      <c r="D25" s="25">
        <v>6153607</v>
      </c>
      <c r="E25" s="13">
        <f t="shared" si="1"/>
        <v>101.68550271027183</v>
      </c>
    </row>
    <row r="26" spans="1:5" s="18" customFormat="1" ht="19.5" customHeight="1">
      <c r="A26" s="51"/>
      <c r="B26" s="51" t="s">
        <v>37</v>
      </c>
      <c r="C26" s="25">
        <v>297720</v>
      </c>
      <c r="D26" s="25">
        <v>297720</v>
      </c>
      <c r="E26" s="13">
        <f t="shared" si="1"/>
        <v>100</v>
      </c>
    </row>
    <row r="27" spans="1:5" s="18" customFormat="1" ht="19.5" customHeight="1">
      <c r="A27" s="51"/>
      <c r="B27" s="51" t="s">
        <v>39</v>
      </c>
      <c r="C27" s="25">
        <v>6349327</v>
      </c>
      <c r="D27" s="25">
        <v>6451327</v>
      </c>
      <c r="E27" s="13">
        <f t="shared" si="1"/>
        <v>101.60646947306384</v>
      </c>
    </row>
    <row r="28" spans="1:5" s="18" customFormat="1" ht="19.5" customHeight="1">
      <c r="A28" s="44"/>
      <c r="B28" s="45"/>
      <c r="C28" s="33"/>
      <c r="D28" s="33"/>
      <c r="E28" s="46"/>
    </row>
    <row r="29" spans="1:5" s="18" customFormat="1" ht="14.25" customHeight="1">
      <c r="A29" s="31"/>
      <c r="B29" s="32"/>
      <c r="C29" s="33"/>
      <c r="D29" s="33"/>
      <c r="E29" s="33"/>
    </row>
    <row r="30" spans="1:5" s="12" customFormat="1" ht="15" customHeight="1">
      <c r="A30" s="59" t="s">
        <v>25</v>
      </c>
      <c r="B30" s="60"/>
      <c r="C30" s="60"/>
      <c r="D30" s="60"/>
      <c r="E30" s="61"/>
    </row>
    <row r="31" spans="1:5" s="47" customFormat="1" ht="15" customHeight="1">
      <c r="A31" s="49">
        <v>311</v>
      </c>
      <c r="B31" s="48" t="s">
        <v>40</v>
      </c>
      <c r="C31" s="50">
        <v>3767000</v>
      </c>
      <c r="D31" s="50">
        <v>3884400</v>
      </c>
      <c r="E31" s="52">
        <f>D31/C31*100</f>
        <v>103.11653835943721</v>
      </c>
    </row>
    <row r="32" spans="1:5" ht="15" customHeight="1">
      <c r="A32" s="7">
        <v>312</v>
      </c>
      <c r="B32" s="36" t="s">
        <v>18</v>
      </c>
      <c r="C32" s="13">
        <v>168300</v>
      </c>
      <c r="D32" s="13">
        <v>213200</v>
      </c>
      <c r="E32" s="52">
        <f aca="true" t="shared" si="2" ref="E32:E44">D32/C32*100</f>
        <v>126.67855020796198</v>
      </c>
    </row>
    <row r="33" spans="1:5" ht="15" customHeight="1">
      <c r="A33" s="7">
        <v>313</v>
      </c>
      <c r="B33" s="36" t="s">
        <v>19</v>
      </c>
      <c r="C33" s="13">
        <v>628000</v>
      </c>
      <c r="D33" s="13">
        <v>605200</v>
      </c>
      <c r="E33" s="52">
        <f t="shared" si="2"/>
        <v>96.36942675159236</v>
      </c>
    </row>
    <row r="34" spans="1:5" ht="14.25">
      <c r="A34" s="8">
        <v>31</v>
      </c>
      <c r="B34" s="38" t="s">
        <v>27</v>
      </c>
      <c r="C34" s="15">
        <v>4563300</v>
      </c>
      <c r="D34" s="15">
        <f>SUM(D31:D33)</f>
        <v>4702800</v>
      </c>
      <c r="E34" s="52">
        <f t="shared" si="2"/>
        <v>103.05699822496877</v>
      </c>
    </row>
    <row r="35" spans="1:5" ht="15" customHeight="1">
      <c r="A35" s="7">
        <v>321</v>
      </c>
      <c r="B35" s="36" t="s">
        <v>20</v>
      </c>
      <c r="C35" s="13">
        <v>296000</v>
      </c>
      <c r="D35" s="13">
        <v>244400</v>
      </c>
      <c r="E35" s="52">
        <f t="shared" si="2"/>
        <v>82.56756756756756</v>
      </c>
    </row>
    <row r="36" spans="1:5" ht="15" customHeight="1">
      <c r="A36" s="7">
        <v>322</v>
      </c>
      <c r="B36" s="36" t="s">
        <v>21</v>
      </c>
      <c r="C36" s="13">
        <v>459900</v>
      </c>
      <c r="D36" s="13">
        <v>472900</v>
      </c>
      <c r="E36" s="52">
        <f t="shared" si="2"/>
        <v>102.82670145683845</v>
      </c>
    </row>
    <row r="37" spans="1:5" ht="15" customHeight="1">
      <c r="A37" s="7">
        <v>323</v>
      </c>
      <c r="B37" s="36" t="s">
        <v>22</v>
      </c>
      <c r="C37" s="13">
        <v>724450</v>
      </c>
      <c r="D37" s="13">
        <v>712150</v>
      </c>
      <c r="E37" s="52">
        <f t="shared" si="2"/>
        <v>98.3021602595072</v>
      </c>
    </row>
    <row r="38" spans="1:5" ht="15" customHeight="1">
      <c r="A38" s="7">
        <v>329</v>
      </c>
      <c r="B38" s="36" t="s">
        <v>23</v>
      </c>
      <c r="C38" s="13">
        <v>106557</v>
      </c>
      <c r="D38" s="13">
        <v>102457</v>
      </c>
      <c r="E38" s="52">
        <f t="shared" si="2"/>
        <v>96.15229407734827</v>
      </c>
    </row>
    <row r="39" spans="1:5" ht="14.25">
      <c r="A39" s="8">
        <v>32</v>
      </c>
      <c r="B39" s="38" t="s">
        <v>28</v>
      </c>
      <c r="C39" s="15">
        <v>1586907</v>
      </c>
      <c r="D39" s="15">
        <f>SUM(D35:D38)</f>
        <v>1531907</v>
      </c>
      <c r="E39" s="52">
        <f t="shared" si="2"/>
        <v>96.53413842147019</v>
      </c>
    </row>
    <row r="40" spans="1:5" ht="15" customHeight="1">
      <c r="A40" s="7">
        <v>343</v>
      </c>
      <c r="B40" s="37" t="s">
        <v>24</v>
      </c>
      <c r="C40" s="13">
        <v>6800</v>
      </c>
      <c r="D40" s="13">
        <v>6800</v>
      </c>
      <c r="E40" s="52">
        <f t="shared" si="2"/>
        <v>100</v>
      </c>
    </row>
    <row r="41" spans="1:5" ht="15" customHeight="1">
      <c r="A41" s="8">
        <v>34</v>
      </c>
      <c r="B41" s="38" t="s">
        <v>29</v>
      </c>
      <c r="C41" s="15">
        <v>6800</v>
      </c>
      <c r="D41" s="15">
        <v>6800</v>
      </c>
      <c r="E41" s="52">
        <f t="shared" si="2"/>
        <v>100</v>
      </c>
    </row>
    <row r="42" spans="1:5" ht="15" customHeight="1">
      <c r="A42" s="7">
        <v>372</v>
      </c>
      <c r="B42" s="37" t="s">
        <v>44</v>
      </c>
      <c r="C42" s="13">
        <v>0</v>
      </c>
      <c r="D42" s="13">
        <v>28800</v>
      </c>
      <c r="E42" s="52"/>
    </row>
    <row r="43" spans="1:5" s="54" customFormat="1" ht="15" customHeight="1">
      <c r="A43" s="8">
        <v>37</v>
      </c>
      <c r="B43" s="38" t="s">
        <v>45</v>
      </c>
      <c r="C43" s="53">
        <v>0</v>
      </c>
      <c r="D43" s="15">
        <v>28800</v>
      </c>
      <c r="E43" s="52"/>
    </row>
    <row r="44" spans="1:5" ht="15.75">
      <c r="A44" s="10">
        <v>3</v>
      </c>
      <c r="B44" s="30" t="s">
        <v>25</v>
      </c>
      <c r="C44" s="16">
        <v>6157007</v>
      </c>
      <c r="D44" s="16">
        <f>SUM(D34+D39+D41+D43)</f>
        <v>6270307</v>
      </c>
      <c r="E44" s="52">
        <f t="shared" si="2"/>
        <v>101.84017981464046</v>
      </c>
    </row>
    <row r="45" spans="1:5" ht="15" customHeight="1">
      <c r="A45" s="62" t="s">
        <v>33</v>
      </c>
      <c r="B45" s="63"/>
      <c r="C45" s="63"/>
      <c r="D45" s="63"/>
      <c r="E45" s="64"/>
    </row>
    <row r="46" spans="1:5" s="1" customFormat="1" ht="17.25" customHeight="1">
      <c r="A46" s="7">
        <v>422</v>
      </c>
      <c r="B46" s="36" t="s">
        <v>26</v>
      </c>
      <c r="C46" s="13">
        <v>120820</v>
      </c>
      <c r="D46" s="13">
        <v>140820</v>
      </c>
      <c r="E46" s="26">
        <f>D46/C46*100</f>
        <v>116.553550736633</v>
      </c>
    </row>
    <row r="47" spans="1:5" s="9" customFormat="1" ht="17.25" customHeight="1">
      <c r="A47" s="7">
        <v>424</v>
      </c>
      <c r="B47" s="36" t="s">
        <v>42</v>
      </c>
      <c r="C47" s="13">
        <v>71500</v>
      </c>
      <c r="D47" s="13">
        <v>40200</v>
      </c>
      <c r="E47" s="26">
        <f>D47/C47*100</f>
        <v>56.22377622377622</v>
      </c>
    </row>
    <row r="48" spans="1:5" s="18" customFormat="1" ht="17.25" customHeight="1">
      <c r="A48" s="8">
        <v>42</v>
      </c>
      <c r="B48" s="38" t="s">
        <v>32</v>
      </c>
      <c r="C48" s="15">
        <v>192320</v>
      </c>
      <c r="D48" s="15">
        <v>181020</v>
      </c>
      <c r="E48" s="26">
        <f>D48/C48*100</f>
        <v>94.12437603993344</v>
      </c>
    </row>
    <row r="49" spans="1:5" s="19" customFormat="1" ht="16.5" customHeight="1">
      <c r="A49" s="10">
        <v>4</v>
      </c>
      <c r="B49" s="30" t="s">
        <v>5</v>
      </c>
      <c r="C49" s="16">
        <v>192320</v>
      </c>
      <c r="D49" s="16">
        <v>181020</v>
      </c>
      <c r="E49" s="26">
        <f>D49/C49*100</f>
        <v>94.12437603993344</v>
      </c>
    </row>
    <row r="50" spans="1:5" s="2" customFormat="1" ht="19.5" customHeight="1">
      <c r="A50" s="56" t="s">
        <v>4</v>
      </c>
      <c r="B50" s="57"/>
      <c r="C50" s="17">
        <v>6349327</v>
      </c>
      <c r="D50" s="17">
        <f>SUM(D44+D48)</f>
        <v>6451327</v>
      </c>
      <c r="E50" s="26">
        <f>D50/C50*100</f>
        <v>101.60646947306384</v>
      </c>
    </row>
    <row r="51" spans="1:5" s="11" customFormat="1" ht="20.25" customHeight="1">
      <c r="A51" s="20"/>
      <c r="B51" s="20"/>
      <c r="C51" s="2"/>
      <c r="D51" s="55"/>
      <c r="E51" s="2"/>
    </row>
    <row r="52" ht="12.75">
      <c r="B52" t="s">
        <v>46</v>
      </c>
    </row>
    <row r="53" ht="12.75">
      <c r="B53" t="s">
        <v>47</v>
      </c>
    </row>
    <row r="54" ht="12.75">
      <c r="C54" t="s">
        <v>48</v>
      </c>
    </row>
    <row r="55" ht="12.75">
      <c r="C55" t="s">
        <v>49</v>
      </c>
    </row>
  </sheetData>
  <sheetProtection/>
  <mergeCells count="7">
    <mergeCell ref="A50:B50"/>
    <mergeCell ref="A5:E5"/>
    <mergeCell ref="A9:E9"/>
    <mergeCell ref="A21:E21"/>
    <mergeCell ref="A30:E30"/>
    <mergeCell ref="A45:E45"/>
    <mergeCell ref="A25:B25"/>
  </mergeCells>
  <printOptions/>
  <pageMargins left="0.15748031496062992" right="0" top="0.3937007874015748" bottom="0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OSRadoboj</cp:lastModifiedBy>
  <cp:lastPrinted>2019-10-21T06:43:51Z</cp:lastPrinted>
  <dcterms:created xsi:type="dcterms:W3CDTF">2008-02-08T06:39:38Z</dcterms:created>
  <dcterms:modified xsi:type="dcterms:W3CDTF">2019-11-18T10:17:37Z</dcterms:modified>
  <cp:category/>
  <cp:version/>
  <cp:contentType/>
  <cp:contentStatus/>
</cp:coreProperties>
</file>